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jp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downey\Desktop\"/>
    </mc:Choice>
  </mc:AlternateContent>
  <xr:revisionPtr revIDLastSave="0" documentId="13_ncr:1_{23D3DCC2-AAB6-4BB3-9292-B828A0E70503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Hand-Arm Clearance Calc" sheetId="2" r:id="rId1"/>
    <sheet name="Hand-Arm Clearance Table" sheetId="24" r:id="rId2"/>
    <sheet name="Pics" sheetId="23" state="hidden" r:id="rId3"/>
    <sheet name="Hand Clearance edgar Data" sheetId="25" state="hidden" r:id="rId4"/>
  </sheets>
  <definedNames>
    <definedName name="ClearanceTypePic">INDEX(Pics!$B$2:$B$6,MATCH('Hand-Arm Clearance Calc'!$B$14,Pics!$A$2:$A$6,0))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4" i="2" l="1"/>
  <c r="D43" i="25" l="1"/>
  <c r="B43" i="25"/>
  <c r="F43" i="25" s="1"/>
  <c r="D42" i="25"/>
  <c r="B42" i="25"/>
  <c r="F42" i="25" s="1"/>
  <c r="D41" i="25"/>
  <c r="B41" i="25"/>
  <c r="F41" i="25" s="1"/>
  <c r="D40" i="25"/>
  <c r="B40" i="25"/>
  <c r="F40" i="25" s="1"/>
  <c r="D39" i="25"/>
  <c r="B39" i="25"/>
  <c r="F39" i="25" s="1"/>
  <c r="D38" i="25"/>
  <c r="B38" i="25"/>
  <c r="F38" i="25" s="1"/>
  <c r="D37" i="25"/>
  <c r="B37" i="25"/>
  <c r="F37" i="25" s="1"/>
  <c r="D36" i="25"/>
  <c r="B36" i="25"/>
  <c r="F36" i="25" s="1"/>
  <c r="D35" i="25"/>
  <c r="B35" i="25"/>
  <c r="F35" i="25" s="1"/>
  <c r="D34" i="25"/>
  <c r="B34" i="25"/>
  <c r="F34" i="25" s="1"/>
  <c r="D33" i="25"/>
  <c r="B33" i="25"/>
  <c r="F33" i="25" s="1"/>
  <c r="D32" i="25"/>
  <c r="B32" i="25"/>
  <c r="F32" i="25" s="1"/>
  <c r="D31" i="25"/>
  <c r="B31" i="25"/>
  <c r="F31" i="25" s="1"/>
  <c r="D30" i="25"/>
  <c r="B30" i="25"/>
  <c r="F30" i="25" s="1"/>
  <c r="D29" i="25"/>
  <c r="B29" i="25"/>
  <c r="F29" i="25" s="1"/>
  <c r="D28" i="25"/>
  <c r="B28" i="25"/>
  <c r="F28" i="25" s="1"/>
  <c r="D27" i="25"/>
  <c r="B27" i="25"/>
  <c r="F27" i="25" s="1"/>
  <c r="D26" i="25"/>
  <c r="B26" i="25"/>
  <c r="F26" i="25" s="1"/>
  <c r="D25" i="25"/>
  <c r="B25" i="25"/>
  <c r="F25" i="25" s="1"/>
  <c r="D24" i="25"/>
  <c r="B24" i="25"/>
  <c r="F24" i="25" s="1"/>
  <c r="D23" i="25"/>
  <c r="B23" i="25"/>
  <c r="F23" i="25" s="1"/>
  <c r="D22" i="25"/>
  <c r="B22" i="25"/>
  <c r="F22" i="25" s="1"/>
  <c r="D21" i="25"/>
  <c r="B21" i="25"/>
  <c r="F21" i="25" s="1"/>
  <c r="D20" i="25"/>
  <c r="B20" i="25"/>
  <c r="F20" i="25" s="1"/>
  <c r="D19" i="25"/>
  <c r="B19" i="25"/>
  <c r="F19" i="25" s="1"/>
  <c r="D18" i="25"/>
  <c r="B18" i="25"/>
  <c r="F18" i="25" s="1"/>
  <c r="D17" i="25"/>
  <c r="B17" i="25"/>
  <c r="F17" i="25" s="1"/>
  <c r="D16" i="25"/>
  <c r="B16" i="25"/>
  <c r="F16" i="25" s="1"/>
  <c r="D15" i="25"/>
  <c r="B15" i="25"/>
  <c r="F15" i="25" s="1"/>
  <c r="D14" i="25"/>
  <c r="B14" i="25"/>
  <c r="F14" i="25" s="1"/>
  <c r="D13" i="25"/>
  <c r="B13" i="25"/>
  <c r="F13" i="25" s="1"/>
  <c r="D12" i="25"/>
  <c r="B12" i="25"/>
  <c r="F12" i="25" s="1"/>
  <c r="D11" i="25"/>
  <c r="B11" i="25"/>
  <c r="F11" i="25" s="1"/>
  <c r="D10" i="25"/>
  <c r="B10" i="25"/>
  <c r="F10" i="25" s="1"/>
  <c r="D9" i="25"/>
  <c r="B9" i="25"/>
  <c r="F9" i="25" s="1"/>
  <c r="D8" i="25"/>
  <c r="B8" i="25"/>
  <c r="F8" i="25" s="1"/>
  <c r="D7" i="25"/>
  <c r="B7" i="25"/>
  <c r="F7" i="25" s="1"/>
  <c r="D6" i="25"/>
  <c r="B6" i="25"/>
  <c r="F6" i="25" s="1"/>
  <c r="D5" i="25"/>
  <c r="B5" i="25"/>
  <c r="F5" i="25" s="1"/>
  <c r="D4" i="25"/>
  <c r="B4" i="25"/>
  <c r="F4" i="25" s="1"/>
  <c r="H14" i="2"/>
  <c r="F14" i="2"/>
  <c r="E4" i="25" l="1"/>
  <c r="E5" i="25"/>
  <c r="E6" i="25"/>
  <c r="E7" i="25"/>
  <c r="E8" i="25"/>
  <c r="E9" i="25"/>
  <c r="E10" i="25"/>
  <c r="E11" i="25"/>
  <c r="E12" i="25"/>
  <c r="E13" i="25"/>
  <c r="E14" i="25"/>
  <c r="E15" i="25"/>
  <c r="E16" i="25"/>
  <c r="E17" i="25"/>
  <c r="E18" i="25"/>
  <c r="E19" i="25"/>
  <c r="E20" i="25"/>
  <c r="E21" i="25"/>
  <c r="E22" i="25"/>
  <c r="E23" i="25"/>
  <c r="E24" i="25"/>
  <c r="E25" i="25"/>
  <c r="E26" i="25"/>
  <c r="E27" i="25"/>
  <c r="E28" i="25"/>
  <c r="E29" i="25"/>
  <c r="E30" i="25"/>
  <c r="E31" i="25"/>
  <c r="E32" i="25"/>
  <c r="E33" i="25"/>
  <c r="E34" i="25"/>
  <c r="E35" i="25"/>
  <c r="E36" i="25"/>
  <c r="E37" i="25"/>
  <c r="E38" i="25"/>
  <c r="E39" i="25"/>
  <c r="E40" i="25"/>
  <c r="E41" i="25"/>
  <c r="E42" i="25"/>
  <c r="E43" i="25"/>
</calcChain>
</file>

<file path=xl/sharedStrings.xml><?xml version="1.0" encoding="utf-8"?>
<sst xmlns="http://schemas.openxmlformats.org/spreadsheetml/2006/main" count="52" uniqueCount="39">
  <si>
    <t>Date:</t>
  </si>
  <si>
    <t>Task:</t>
  </si>
  <si>
    <t>Company:</t>
  </si>
  <si>
    <t>Supervisor:</t>
  </si>
  <si>
    <t>Dept:</t>
  </si>
  <si>
    <t>Evaluator:</t>
  </si>
  <si>
    <t>RESULTS</t>
  </si>
  <si>
    <t>Notes</t>
  </si>
  <si>
    <t>Hand &amp; Arm</t>
  </si>
  <si>
    <t>FIT &amp; CLEARANCE VARIABLES</t>
  </si>
  <si>
    <t>Type of Fit or Clearance</t>
  </si>
  <si>
    <t>Forearm Clearance</t>
  </si>
  <si>
    <t>Fist Clearance</t>
  </si>
  <si>
    <t>17.55</t>
  </si>
  <si>
    <t>5.46</t>
  </si>
  <si>
    <t>OH + 1.51</t>
  </si>
  <si>
    <t>OH = Object Height</t>
  </si>
  <si>
    <t>OH +1.75</t>
  </si>
  <si>
    <t>Required Clearance (inches)</t>
  </si>
  <si>
    <t xml:space="preserve">Minimum Required Clearance </t>
  </si>
  <si>
    <t>Object  Ht</t>
  </si>
  <si>
    <t>Clearance Type</t>
  </si>
  <si>
    <t>Hand Holding Object</t>
  </si>
  <si>
    <t>Fingertip (Bare) Holding Object</t>
  </si>
  <si>
    <t>Fingertip (Gloved) Holding Object</t>
  </si>
  <si>
    <t>Picture</t>
  </si>
  <si>
    <t xml:space="preserve"> inches</t>
  </si>
  <si>
    <r>
      <rPr>
        <b/>
        <i/>
        <sz val="11"/>
        <color theme="1"/>
        <rFont val="Arial"/>
        <family val="2"/>
      </rPr>
      <t>edgar</t>
    </r>
    <r>
      <rPr>
        <b/>
        <sz val="11"/>
        <color theme="1"/>
        <rFont val="Arial"/>
        <family val="2"/>
      </rPr>
      <t xml:space="preserve">
Result</t>
    </r>
  </si>
  <si>
    <t>My Formula</t>
  </si>
  <si>
    <t>Difference btwn OH &amp; edgar</t>
  </si>
  <si>
    <t>Me &amp; edgar 
Match?</t>
  </si>
  <si>
    <t>Me&gt;edgar?</t>
  </si>
  <si>
    <t>HAND w/Object Clearance</t>
  </si>
  <si>
    <t>ClearanceTypePic Formula</t>
  </si>
  <si>
    <t>Hand &amp; Arm 
Clearance Limits</t>
  </si>
  <si>
    <t>Clearance Calculator</t>
  </si>
  <si>
    <r>
      <t xml:space="preserve">IF 0 </t>
    </r>
    <r>
      <rPr>
        <sz val="12"/>
        <color theme="1"/>
        <rFont val="Calibri"/>
        <family val="2"/>
      </rPr>
      <t xml:space="preserve">≤ </t>
    </r>
    <r>
      <rPr>
        <sz val="12"/>
        <color theme="1"/>
        <rFont val="Arial"/>
        <family val="2"/>
      </rPr>
      <t>OH ≤ 1.5 then OH + 3.0
IF 1.5 &lt; OH ≤ 2.5 then 5
IF 2.5 &lt; OH ≤ 3.5 then 5.5
IF OH &gt;</t>
    </r>
    <r>
      <rPr>
        <sz val="12"/>
        <color theme="1"/>
        <rFont val="Calibri"/>
        <family val="2"/>
      </rPr>
      <t xml:space="preserve"> </t>
    </r>
    <r>
      <rPr>
        <sz val="12"/>
        <color theme="1"/>
        <rFont val="Arial"/>
        <family val="2"/>
      </rPr>
      <t>3.5 then OH + 2.0</t>
    </r>
  </si>
  <si>
    <t>Source: UGC PLM Solutions and University of Pennsylvania. (1988, 1992, 1993, 1994, 2001). Jack ® Version 2.4.</t>
  </si>
  <si>
    <t>Version 2.0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</si>
</sst>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rgb="FFFFFFFF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b/>
      <i/>
      <sz val="11"/>
      <color theme="1"/>
      <name val="Arial"/>
      <family val="2"/>
    </font>
    <font>
      <sz val="11"/>
      <color rgb="FFFF0000"/>
      <name val="Arial"/>
      <family val="2"/>
    </font>
    <font>
      <sz val="11"/>
      <color rgb="FF0066FF"/>
      <name val="Arial"/>
      <family val="2"/>
    </font>
    <font>
      <sz val="11"/>
      <color rgb="FF9933FF"/>
      <name val="Arial"/>
      <family val="2"/>
    </font>
    <font>
      <b/>
      <sz val="20"/>
      <color rgb="FF990000"/>
      <name val="Arial"/>
      <family val="2"/>
    </font>
    <font>
      <b/>
      <sz val="18"/>
      <color rgb="FF99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80C3D4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75">
    <xf numFmtId="0" fontId="0" fillId="0" borderId="0" xfId="0"/>
    <xf numFmtId="0" fontId="5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5" fillId="0" borderId="5" xfId="1" applyFont="1" applyBorder="1" applyAlignment="1">
      <alignment vertical="center"/>
    </xf>
    <xf numFmtId="0" fontId="5" fillId="0" borderId="6" xfId="1" applyFont="1" applyBorder="1" applyAlignment="1">
      <alignment vertical="center"/>
    </xf>
    <xf numFmtId="0" fontId="5" fillId="0" borderId="7" xfId="1" applyFont="1" applyBorder="1" applyAlignment="1">
      <alignment vertical="center"/>
    </xf>
    <xf numFmtId="0" fontId="6" fillId="0" borderId="8" xfId="1" applyFont="1" applyBorder="1" applyAlignment="1">
      <alignment horizontal="right" vertical="center"/>
    </xf>
    <xf numFmtId="0" fontId="6" fillId="0" borderId="0" xfId="1" applyFont="1" applyAlignment="1">
      <alignment horizontal="right" vertical="center"/>
    </xf>
    <xf numFmtId="0" fontId="6" fillId="0" borderId="11" xfId="1" applyFont="1" applyBorder="1" applyAlignment="1">
      <alignment horizontal="right" vertical="center"/>
    </xf>
    <xf numFmtId="0" fontId="5" fillId="0" borderId="1" xfId="1" applyFont="1" applyBorder="1" applyAlignment="1">
      <alignment vertical="center"/>
    </xf>
    <xf numFmtId="0" fontId="6" fillId="0" borderId="1" xfId="1" applyFont="1" applyBorder="1" applyAlignment="1">
      <alignment horizontal="right" vertical="center"/>
    </xf>
    <xf numFmtId="0" fontId="5" fillId="0" borderId="2" xfId="1" applyFont="1" applyBorder="1" applyAlignment="1">
      <alignment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0" fontId="12" fillId="0" borderId="0" xfId="0" applyFont="1"/>
    <xf numFmtId="0" fontId="1" fillId="0" borderId="0" xfId="0" applyFont="1"/>
    <xf numFmtId="0" fontId="2" fillId="0" borderId="0" xfId="0" applyFont="1"/>
    <xf numFmtId="0" fontId="1" fillId="0" borderId="14" xfId="0" applyFont="1" applyBorder="1"/>
    <xf numFmtId="0" fontId="7" fillId="0" borderId="0" xfId="1" applyFont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3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0" fillId="0" borderId="0" xfId="0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7" fillId="0" borderId="0" xfId="1" applyFont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2" fontId="10" fillId="0" borderId="0" xfId="0" applyNumberFormat="1" applyFont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 vertical="center"/>
    </xf>
    <xf numFmtId="0" fontId="10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10" fillId="0" borderId="14" xfId="0" applyFont="1" applyBorder="1" applyAlignment="1">
      <alignment horizontal="center"/>
    </xf>
    <xf numFmtId="0" fontId="11" fillId="0" borderId="0" xfId="0" applyFont="1" applyAlignment="1" applyProtection="1">
      <alignment horizontal="center" vertical="center"/>
      <protection locked="0"/>
    </xf>
    <xf numFmtId="2" fontId="2" fillId="0" borderId="13" xfId="0" applyNumberFormat="1" applyFont="1" applyBorder="1" applyAlignment="1">
      <alignment horizontal="center" vertical="center"/>
    </xf>
    <xf numFmtId="2" fontId="10" fillId="3" borderId="0" xfId="0" applyNumberFormat="1" applyFont="1" applyFill="1" applyAlignment="1">
      <alignment horizontal="center"/>
    </xf>
    <xf numFmtId="2" fontId="10" fillId="2" borderId="0" xfId="0" applyNumberFormat="1" applyFont="1" applyFill="1" applyAlignment="1">
      <alignment horizontal="center"/>
    </xf>
    <xf numFmtId="0" fontId="11" fillId="0" borderId="0" xfId="0" applyFont="1" applyAlignment="1">
      <alignment horizontal="center" wrapText="1"/>
    </xf>
    <xf numFmtId="2" fontId="17" fillId="0" borderId="0" xfId="0" applyNumberFormat="1" applyFont="1" applyAlignment="1">
      <alignment horizontal="center"/>
    </xf>
    <xf numFmtId="2" fontId="18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49" fontId="1" fillId="0" borderId="0" xfId="0" applyNumberFormat="1" applyFont="1" applyAlignment="1">
      <alignment vertical="center" wrapText="1"/>
    </xf>
    <xf numFmtId="0" fontId="14" fillId="0" borderId="0" xfId="0" applyFont="1"/>
    <xf numFmtId="0" fontId="10" fillId="0" borderId="0" xfId="0" applyFont="1" applyAlignment="1" applyProtection="1">
      <alignment horizontal="center" wrapText="1"/>
      <protection locked="0"/>
    </xf>
    <xf numFmtId="0" fontId="10" fillId="4" borderId="0" xfId="0" applyFont="1" applyFill="1" applyAlignment="1" applyProtection="1">
      <alignment horizontal="left" vertical="top" wrapText="1"/>
      <protection locked="0"/>
    </xf>
    <xf numFmtId="0" fontId="11" fillId="4" borderId="0" xfId="0" applyFont="1" applyFill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7" fillId="4" borderId="9" xfId="1" applyFont="1" applyFill="1" applyBorder="1" applyAlignment="1" applyProtection="1">
      <alignment horizontal="left" vertical="center"/>
      <protection locked="0"/>
    </xf>
    <xf numFmtId="0" fontId="7" fillId="4" borderId="10" xfId="1" applyFont="1" applyFill="1" applyBorder="1" applyAlignment="1" applyProtection="1">
      <alignment horizontal="left" vertical="center"/>
      <protection locked="0"/>
    </xf>
    <xf numFmtId="0" fontId="8" fillId="0" borderId="0" xfId="1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1" fillId="0" borderId="12" xfId="0" applyFont="1" applyBorder="1" applyAlignment="1">
      <alignment horizontal="right" vertical="center"/>
    </xf>
    <xf numFmtId="0" fontId="7" fillId="0" borderId="0" xfId="1" applyFont="1" applyAlignment="1">
      <alignment horizontal="center" vertical="center"/>
    </xf>
    <xf numFmtId="0" fontId="7" fillId="4" borderId="19" xfId="1" applyFont="1" applyFill="1" applyBorder="1" applyAlignment="1" applyProtection="1">
      <alignment horizontal="left" vertical="center"/>
      <protection locked="0"/>
    </xf>
    <xf numFmtId="0" fontId="20" fillId="0" borderId="0" xfId="1" applyFont="1" applyAlignment="1">
      <alignment horizontal="center" vertical="center" wrapText="1"/>
    </xf>
    <xf numFmtId="0" fontId="20" fillId="0" borderId="0" xfId="1" applyFont="1" applyAlignment="1">
      <alignment horizontal="center" wrapText="1"/>
    </xf>
    <xf numFmtId="14" fontId="7" fillId="4" borderId="9" xfId="1" applyNumberFormat="1" applyFont="1" applyFill="1" applyBorder="1" applyAlignment="1" applyProtection="1">
      <alignment horizontal="left" vertical="center"/>
      <protection locked="0"/>
    </xf>
    <xf numFmtId="0" fontId="21" fillId="0" borderId="0" xfId="0" applyFont="1" applyAlignment="1">
      <alignment horizontal="center" vertical="center" wrapText="1"/>
    </xf>
    <xf numFmtId="0" fontId="14" fillId="0" borderId="0" xfId="0" applyFont="1" applyAlignment="1">
      <alignment horizontal="left" vertical="top" wrapText="1"/>
    </xf>
    <xf numFmtId="0" fontId="3" fillId="0" borderId="0" xfId="0" applyFont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2FC9FF"/>
        </patternFill>
      </fill>
    </dxf>
  </dxfs>
  <tableStyles count="0" defaultTableStyle="TableStyleMedium2" defaultPivotStyle="PivotStyleLight16"/>
  <colors>
    <mruColors>
      <color rgb="FF990000"/>
      <color rgb="FF80C3D4"/>
      <color rgb="FF33CC33"/>
      <color rgb="FF9933FF"/>
      <color rgb="FF009900"/>
      <color rgb="FF0066FF"/>
      <color rgb="FF2FC9FF"/>
      <color rgb="FF4BD0FF"/>
      <color rgb="FFFF00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image" Target="../media/image5.png"/><Relationship Id="rId1" Type="http://schemas.openxmlformats.org/officeDocument/2006/relationships/image" Target="../media/image4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26160</xdr:colOff>
      <xdr:row>0</xdr:row>
      <xdr:rowOff>19050</xdr:rowOff>
    </xdr:from>
    <xdr:to>
      <xdr:col>0</xdr:col>
      <xdr:colOff>650115</xdr:colOff>
      <xdr:row>1</xdr:row>
      <xdr:rowOff>278465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6160" y="19050"/>
          <a:ext cx="623955" cy="59279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295274</xdr:colOff>
          <xdr:row>14</xdr:row>
          <xdr:rowOff>66674</xdr:rowOff>
        </xdr:from>
        <xdr:to>
          <xdr:col>3</xdr:col>
          <xdr:colOff>544905</xdr:colOff>
          <xdr:row>19</xdr:row>
          <xdr:rowOff>200024</xdr:rowOff>
        </xdr:to>
        <xdr:pic>
          <xdr:nvPicPr>
            <xdr:cNvPr id="6" name="Picture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PicPr>
              <a:picLocks noChangeAspect="1"/>
              <a:extLst>
                <a:ext uri="{84589F7E-364E-4C9E-8A38-B11213B215E9}">
                  <a14:cameraTool cellRange="ClearanceTypePic" spid="_x0000_s1163"/>
                </a:ext>
              </a:extLst>
            </xdr:cNvPicPr>
          </xdr:nvPicPr>
          <xdr:blipFill rotWithShape="1">
            <a:blip xmlns:r="http://schemas.openxmlformats.org/officeDocument/2006/relationships" r:embed="rId2"/>
            <a:srcRect l="6701" t="5556" r="7612" b="7639"/>
            <a:stretch>
              <a:fillRect/>
            </a:stretch>
          </xdr:blipFill>
          <xdr:spPr>
            <a:xfrm>
              <a:off x="1104899" y="3105149"/>
              <a:ext cx="1945081" cy="1371600"/>
            </a:xfrm>
            <a:prstGeom prst="rect">
              <a:avLst/>
            </a:prstGeom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201837</xdr:colOff>
      <xdr:row>3</xdr:row>
      <xdr:rowOff>19051</xdr:rowOff>
    </xdr:from>
    <xdr:to>
      <xdr:col>5</xdr:col>
      <xdr:colOff>448725</xdr:colOff>
      <xdr:row>7</xdr:row>
      <xdr:rowOff>19051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431062" y="1009651"/>
          <a:ext cx="2075688" cy="2286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19619</xdr:colOff>
      <xdr:row>3</xdr:row>
      <xdr:rowOff>19051</xdr:rowOff>
    </xdr:from>
    <xdr:to>
      <xdr:col>11</xdr:col>
      <xdr:colOff>181544</xdr:colOff>
      <xdr:row>7</xdr:row>
      <xdr:rowOff>19051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687244" y="1009651"/>
          <a:ext cx="3209925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486940</xdr:colOff>
      <xdr:row>6</xdr:row>
      <xdr:rowOff>57876</xdr:rowOff>
    </xdr:from>
    <xdr:to>
      <xdr:col>9</xdr:col>
      <xdr:colOff>533375</xdr:colOff>
      <xdr:row>11</xdr:row>
      <xdr:rowOff>104051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8154565" y="2496276"/>
          <a:ext cx="1875235" cy="228455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1009649</xdr:colOff>
      <xdr:row>1</xdr:row>
      <xdr:rowOff>95250</xdr:rowOff>
    </xdr:from>
    <xdr:to>
      <xdr:col>1</xdr:col>
      <xdr:colOff>2305206</xdr:colOff>
      <xdr:row>1</xdr:row>
      <xdr:rowOff>1924050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1980"/>
        <a:stretch/>
      </xdr:blipFill>
      <xdr:spPr bwMode="auto">
        <a:xfrm>
          <a:off x="3352799" y="295275"/>
          <a:ext cx="129555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248112</xdr:colOff>
      <xdr:row>3</xdr:row>
      <xdr:rowOff>400050</xdr:rowOff>
    </xdr:from>
    <xdr:to>
      <xdr:col>1</xdr:col>
      <xdr:colOff>2816052</xdr:colOff>
      <xdr:row>3</xdr:row>
      <xdr:rowOff>1666875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13" t="-1562" r="1113" b="32292"/>
        <a:stretch/>
      </xdr:blipFill>
      <xdr:spPr>
        <a:xfrm>
          <a:off x="2591262" y="4657725"/>
          <a:ext cx="2567940" cy="1266825"/>
        </a:xfrm>
        <a:prstGeom prst="rect">
          <a:avLst/>
        </a:prstGeom>
      </xdr:spPr>
    </xdr:pic>
    <xdr:clientData/>
  </xdr:twoCellAnchor>
  <xdr:twoCellAnchor editAs="oneCell">
    <xdr:from>
      <xdr:col>1</xdr:col>
      <xdr:colOff>677212</xdr:colOff>
      <xdr:row>4</xdr:row>
      <xdr:rowOff>409575</xdr:rowOff>
    </xdr:from>
    <xdr:to>
      <xdr:col>1</xdr:col>
      <xdr:colOff>2177402</xdr:colOff>
      <xdr:row>4</xdr:row>
      <xdr:rowOff>1428750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954" b="32282"/>
        <a:stretch/>
      </xdr:blipFill>
      <xdr:spPr>
        <a:xfrm>
          <a:off x="3020362" y="6696075"/>
          <a:ext cx="1500190" cy="1019175"/>
        </a:xfrm>
        <a:prstGeom prst="rect">
          <a:avLst/>
        </a:prstGeom>
      </xdr:spPr>
    </xdr:pic>
    <xdr:clientData/>
  </xdr:twoCellAnchor>
  <xdr:twoCellAnchor editAs="oneCell">
    <xdr:from>
      <xdr:col>1</xdr:col>
      <xdr:colOff>724837</xdr:colOff>
      <xdr:row>5</xdr:row>
      <xdr:rowOff>514350</xdr:rowOff>
    </xdr:from>
    <xdr:to>
      <xdr:col>1</xdr:col>
      <xdr:colOff>2225027</xdr:colOff>
      <xdr:row>5</xdr:row>
      <xdr:rowOff>1485900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5603" b="31238"/>
        <a:stretch/>
      </xdr:blipFill>
      <xdr:spPr>
        <a:xfrm>
          <a:off x="3067987" y="8829675"/>
          <a:ext cx="1500190" cy="9715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952499</xdr:colOff>
      <xdr:row>2</xdr:row>
      <xdr:rowOff>95250</xdr:rowOff>
    </xdr:from>
    <xdr:to>
      <xdr:col>1</xdr:col>
      <xdr:colOff>2305206</xdr:colOff>
      <xdr:row>2</xdr:row>
      <xdr:rowOff>1924050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539"/>
        <a:stretch/>
      </xdr:blipFill>
      <xdr:spPr bwMode="auto">
        <a:xfrm>
          <a:off x="3295649" y="2324100"/>
          <a:ext cx="1352707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F0"/>
    <pageSetUpPr fitToPage="1"/>
  </sheetPr>
  <dimension ref="A1:N31"/>
  <sheetViews>
    <sheetView tabSelected="1" topLeftCell="A2" zoomScaleNormal="100" workbookViewId="0">
      <selection activeCell="B5" sqref="B5:E5"/>
    </sheetView>
  </sheetViews>
  <sheetFormatPr defaultRowHeight="15" x14ac:dyDescent="0.2"/>
  <cols>
    <col min="1" max="1" width="12.140625" style="17" customWidth="1"/>
    <col min="2" max="7" width="12.7109375" style="17" customWidth="1"/>
    <col min="8" max="8" width="25.7109375" style="17" customWidth="1"/>
    <col min="9" max="9" width="9.140625" style="17"/>
    <col min="10" max="10" width="9.140625" style="17" hidden="1" customWidth="1"/>
    <col min="11" max="11" width="35.7109375" style="17" hidden="1" customWidth="1"/>
    <col min="12" max="12" width="9.140625" style="17" hidden="1" customWidth="1"/>
    <col min="13" max="13" width="34.7109375" style="17" hidden="1" customWidth="1"/>
    <col min="14" max="14" width="9.140625" style="17" hidden="1" customWidth="1"/>
    <col min="15" max="16384" width="9.140625" style="17"/>
  </cols>
  <sheetData>
    <row r="1" spans="1:13" ht="26.25" x14ac:dyDescent="0.25">
      <c r="A1" s="69" t="s">
        <v>8</v>
      </c>
      <c r="B1" s="69"/>
      <c r="C1" s="69"/>
      <c r="D1" s="69"/>
      <c r="E1" s="69"/>
      <c r="F1" s="69"/>
      <c r="G1" s="69"/>
      <c r="H1" s="69"/>
      <c r="K1" s="18"/>
    </row>
    <row r="2" spans="1:13" ht="26.25" x14ac:dyDescent="0.4">
      <c r="A2" s="70" t="s">
        <v>35</v>
      </c>
      <c r="B2" s="70"/>
      <c r="C2" s="70"/>
      <c r="D2" s="70"/>
      <c r="E2" s="70"/>
      <c r="F2" s="70"/>
      <c r="G2" s="70"/>
      <c r="H2" s="70"/>
    </row>
    <row r="3" spans="1:13" ht="15.75" thickBot="1" x14ac:dyDescent="0.25">
      <c r="A3" s="1"/>
      <c r="B3" s="2"/>
      <c r="C3" s="2"/>
      <c r="D3" s="2"/>
      <c r="E3" s="2"/>
      <c r="F3" s="2"/>
      <c r="G3" s="2"/>
      <c r="H3" s="2"/>
    </row>
    <row r="4" spans="1:13" ht="15.75" thickTop="1" x14ac:dyDescent="0.2">
      <c r="A4" s="3"/>
      <c r="B4" s="4"/>
      <c r="C4" s="4"/>
      <c r="D4" s="4"/>
      <c r="E4" s="4"/>
      <c r="F4" s="4"/>
      <c r="G4" s="4"/>
      <c r="H4" s="5"/>
    </row>
    <row r="5" spans="1:13" x14ac:dyDescent="0.2">
      <c r="A5" s="6" t="s">
        <v>0</v>
      </c>
      <c r="B5" s="71"/>
      <c r="C5" s="71"/>
      <c r="D5" s="71"/>
      <c r="E5" s="71"/>
      <c r="F5" s="7" t="s">
        <v>1</v>
      </c>
      <c r="G5" s="62"/>
      <c r="H5" s="63"/>
    </row>
    <row r="6" spans="1:13" x14ac:dyDescent="0.2">
      <c r="A6" s="6" t="s">
        <v>2</v>
      </c>
      <c r="B6" s="68"/>
      <c r="C6" s="68"/>
      <c r="D6" s="68"/>
      <c r="E6" s="68"/>
      <c r="F6" s="7" t="s">
        <v>3</v>
      </c>
      <c r="G6" s="62"/>
      <c r="H6" s="63"/>
    </row>
    <row r="7" spans="1:13" x14ac:dyDescent="0.2">
      <c r="A7" s="6" t="s">
        <v>4</v>
      </c>
      <c r="B7" s="68"/>
      <c r="C7" s="68"/>
      <c r="D7" s="68"/>
      <c r="E7" s="68"/>
      <c r="F7" s="7" t="s">
        <v>5</v>
      </c>
      <c r="G7" s="62"/>
      <c r="H7" s="63"/>
    </row>
    <row r="8" spans="1:13" ht="15.75" thickBot="1" x14ac:dyDescent="0.25">
      <c r="A8" s="8"/>
      <c r="B8" s="9"/>
      <c r="C8" s="9"/>
      <c r="D8" s="9"/>
      <c r="E8" s="9"/>
      <c r="F8" s="10"/>
      <c r="G8" s="9"/>
      <c r="H8" s="11"/>
    </row>
    <row r="9" spans="1:13" ht="15.75" thickTop="1" x14ac:dyDescent="0.2">
      <c r="A9" s="1"/>
      <c r="B9" s="2"/>
      <c r="C9" s="2"/>
      <c r="D9" s="2"/>
      <c r="E9" s="2"/>
      <c r="F9" s="2"/>
      <c r="G9" s="2"/>
      <c r="H9" s="2"/>
    </row>
    <row r="10" spans="1:13" ht="18" x14ac:dyDescent="0.2">
      <c r="A10" s="64" t="s">
        <v>9</v>
      </c>
      <c r="B10" s="64"/>
      <c r="C10" s="64"/>
      <c r="D10" s="64"/>
      <c r="E10" s="36"/>
      <c r="F10" s="2"/>
      <c r="G10" s="2"/>
      <c r="H10" s="2"/>
    </row>
    <row r="11" spans="1:13" ht="15.75" x14ac:dyDescent="0.25">
      <c r="A11" s="12"/>
      <c r="B11" s="12"/>
      <c r="C11" s="12"/>
      <c r="D11" s="12"/>
      <c r="E11" s="12"/>
      <c r="F11" s="13"/>
      <c r="M11" s="26" t="s">
        <v>33</v>
      </c>
    </row>
    <row r="12" spans="1:13" x14ac:dyDescent="0.2">
      <c r="A12" s="12"/>
      <c r="B12" s="12"/>
      <c r="C12" s="12"/>
      <c r="D12" s="12"/>
      <c r="E12" s="12"/>
      <c r="F12" s="37"/>
      <c r="G12" s="38"/>
      <c r="H12" s="38"/>
      <c r="K12" s="17" t="s">
        <v>11</v>
      </c>
      <c r="M12" s="19"/>
    </row>
    <row r="13" spans="1:13" x14ac:dyDescent="0.2">
      <c r="A13" s="20"/>
      <c r="B13" s="67" t="s">
        <v>21</v>
      </c>
      <c r="C13" s="67"/>
      <c r="D13" s="67"/>
      <c r="E13" s="38"/>
      <c r="F13" s="21"/>
      <c r="G13" s="2"/>
      <c r="H13" s="2"/>
      <c r="K13" s="17" t="s">
        <v>12</v>
      </c>
    </row>
    <row r="14" spans="1:13" x14ac:dyDescent="0.2">
      <c r="A14" s="21"/>
      <c r="B14" s="60" t="s">
        <v>11</v>
      </c>
      <c r="C14" s="60"/>
      <c r="D14" s="60"/>
      <c r="E14" s="35"/>
      <c r="F14" s="37" t="str">
        <f>IF(OR(B14="",B14="Forearm Clearance",B14="Fist Clearance"),"",IF(OR(B14="Hand Holding Object",B14="Fingertip (Bare) Holding Object",B14="Fingertip (Gloved) Holding Object"),"Object Height ","Error"))</f>
        <v/>
      </c>
      <c r="G14" s="48"/>
      <c r="H14" s="22" t="str">
        <f>IF(OR(B14="",B14="Forearm Clearance",B14="Fist Clearance"),"",IF(OR(B14="Hand Holding Object",B14="Fingertip (Bare) Holding Object",B14="Fingertip (Gloved) Holding Object")," inches","Error"))</f>
        <v/>
      </c>
      <c r="K14" s="17" t="s">
        <v>22</v>
      </c>
    </row>
    <row r="15" spans="1:13" ht="20.100000000000001" customHeight="1" x14ac:dyDescent="0.2">
      <c r="A15" s="37"/>
      <c r="B15" s="61"/>
      <c r="C15" s="61"/>
      <c r="D15" s="61"/>
      <c r="E15" s="35"/>
      <c r="F15" s="21"/>
      <c r="G15" s="2"/>
      <c r="H15" s="2"/>
      <c r="K15" s="17" t="s">
        <v>23</v>
      </c>
    </row>
    <row r="16" spans="1:13" ht="20.100000000000001" customHeight="1" x14ac:dyDescent="0.2">
      <c r="A16" s="21"/>
      <c r="B16" s="61"/>
      <c r="C16" s="61"/>
      <c r="D16" s="61"/>
      <c r="E16" s="35"/>
      <c r="F16" s="37"/>
      <c r="G16" s="2"/>
      <c r="H16" s="2"/>
      <c r="K16" s="17" t="s">
        <v>24</v>
      </c>
    </row>
    <row r="17" spans="1:13" ht="20.100000000000001" customHeight="1" x14ac:dyDescent="0.2">
      <c r="A17" s="37"/>
      <c r="B17" s="61"/>
      <c r="C17" s="61"/>
      <c r="D17" s="61"/>
      <c r="E17" s="35"/>
      <c r="F17" s="21"/>
      <c r="G17" s="2"/>
      <c r="H17" s="2"/>
    </row>
    <row r="18" spans="1:13" ht="20.100000000000001" customHeight="1" x14ac:dyDescent="0.2">
      <c r="A18" s="14"/>
      <c r="B18" s="61"/>
      <c r="C18" s="61"/>
      <c r="D18" s="61"/>
      <c r="E18" s="35"/>
      <c r="F18" s="21"/>
      <c r="G18" s="2"/>
      <c r="H18" s="2"/>
    </row>
    <row r="19" spans="1:13" ht="20.100000000000001" customHeight="1" x14ac:dyDescent="0.2">
      <c r="A19" s="14"/>
      <c r="B19" s="61"/>
      <c r="C19" s="61"/>
      <c r="D19" s="61"/>
      <c r="E19" s="35"/>
      <c r="F19" s="21"/>
      <c r="G19" s="2"/>
      <c r="H19" s="2"/>
    </row>
    <row r="20" spans="1:13" ht="20.100000000000001" customHeight="1" x14ac:dyDescent="0.2">
      <c r="A20" s="14"/>
      <c r="B20" s="61"/>
      <c r="C20" s="61"/>
      <c r="D20" s="61"/>
      <c r="E20" s="35"/>
      <c r="F20" s="21"/>
      <c r="G20" s="2"/>
      <c r="H20" s="2"/>
    </row>
    <row r="21" spans="1:13" x14ac:dyDescent="0.2">
      <c r="A21" s="14"/>
      <c r="B21" s="22"/>
      <c r="C21" s="22"/>
      <c r="D21" s="22"/>
      <c r="E21" s="22"/>
      <c r="F21" s="21"/>
      <c r="G21" s="22"/>
      <c r="H21" s="22"/>
    </row>
    <row r="22" spans="1:13" ht="18" x14ac:dyDescent="0.25">
      <c r="A22" s="16" t="s">
        <v>6</v>
      </c>
      <c r="B22" s="15"/>
      <c r="C22" s="14"/>
      <c r="H22" s="22"/>
    </row>
    <row r="23" spans="1:13" ht="15.75" thickBot="1" x14ac:dyDescent="0.25">
      <c r="B23" s="14"/>
      <c r="C23" s="14"/>
      <c r="D23" s="14"/>
      <c r="E23" s="14"/>
      <c r="F23" s="14"/>
      <c r="G23" s="14"/>
      <c r="H23" s="14"/>
    </row>
    <row r="24" spans="1:13" ht="17.25" thickTop="1" thickBot="1" x14ac:dyDescent="0.25">
      <c r="A24" s="65" t="s">
        <v>19</v>
      </c>
      <c r="B24" s="65"/>
      <c r="C24" s="65"/>
      <c r="D24" s="66"/>
      <c r="E24" s="49">
        <f>IF(B14="","",
IF(AND(OR(B14="Hand Holding Object",B14="Fingertip (Bare) Holding Object",B14="Fingertip (Gloved) Holding Object"),G14=""),"",
IF(B14="Forearm Clearance",17.55,IF(B14="Fist Clearance",5.46,
IF(AND(B14="Hand Holding Object",G14&gt;=0,G14&lt;=1.5),G14+3,
IF(AND(B14="Hand Holding Object",G14&gt;1.5,G14&lt;=2.5),5,
IF(AND(B14="Hand Holding Object",G14&gt;2.5,G14&lt;=3.5),5.5,
IF(AND(B14="Hand Holding Object",G14&gt;3.5),G14+2,
IF(B14="Fingertip (Bare) Holding Object",G14+1.51,IF(B14="Fingertip (Gloved) Holding Object",G14+1.75,
"Error"))))))))))</f>
        <v>17.55</v>
      </c>
      <c r="F24" s="22" t="s">
        <v>26</v>
      </c>
      <c r="G24" s="14"/>
      <c r="H24" s="14"/>
    </row>
    <row r="25" spans="1:13" ht="18.75" customHeight="1" thickTop="1" x14ac:dyDescent="0.2">
      <c r="H25" s="22"/>
    </row>
    <row r="26" spans="1:13" ht="171.75" customHeight="1" x14ac:dyDescent="0.2">
      <c r="A26" s="37" t="s">
        <v>7</v>
      </c>
      <c r="B26" s="59"/>
      <c r="C26" s="59"/>
      <c r="D26" s="59"/>
      <c r="E26" s="59"/>
      <c r="F26" s="59"/>
      <c r="G26" s="59"/>
      <c r="H26" s="59"/>
      <c r="M26" s="56"/>
    </row>
    <row r="27" spans="1:13" x14ac:dyDescent="0.2">
      <c r="A27" s="14"/>
      <c r="B27" s="58"/>
      <c r="C27" s="58"/>
      <c r="D27" s="58"/>
      <c r="E27" s="58"/>
      <c r="F27" s="58"/>
      <c r="G27" s="58"/>
      <c r="H27" s="58"/>
    </row>
    <row r="28" spans="1:13" x14ac:dyDescent="0.2">
      <c r="B28" s="58"/>
      <c r="C28" s="58"/>
      <c r="D28" s="58"/>
      <c r="E28" s="58"/>
      <c r="F28" s="58"/>
      <c r="G28" s="58"/>
      <c r="H28" s="58"/>
    </row>
    <row r="29" spans="1:13" x14ac:dyDescent="0.2">
      <c r="A29" s="14"/>
    </row>
    <row r="30" spans="1:13" x14ac:dyDescent="0.2">
      <c r="A30" s="57" t="s">
        <v>38</v>
      </c>
    </row>
    <row r="31" spans="1:13" x14ac:dyDescent="0.2">
      <c r="A31" s="14"/>
      <c r="B31" s="14"/>
      <c r="C31" s="14"/>
      <c r="D31" s="14"/>
      <c r="E31" s="14"/>
      <c r="F31" s="14"/>
      <c r="G31" s="14"/>
      <c r="H31" s="14"/>
    </row>
  </sheetData>
  <sheetProtection algorithmName="SHA-512" hashValue="MimugYogVGS8ZdKjP+jkCuhqPWGxyO8G16A689rLhWMwv6ocDyDHezYQ9iUAHVWpmFG3TXqK8rDlFYYvry0Hyg==" saltValue="i6b/AICZ+ibdou3oXCQxOg==" spinCount="100000" sheet="1" selectLockedCells="1"/>
  <mergeCells count="14">
    <mergeCell ref="A1:H1"/>
    <mergeCell ref="A2:H2"/>
    <mergeCell ref="G5:H5"/>
    <mergeCell ref="G6:H6"/>
    <mergeCell ref="B5:E5"/>
    <mergeCell ref="B6:E6"/>
    <mergeCell ref="B26:H26"/>
    <mergeCell ref="B14:D14"/>
    <mergeCell ref="B15:D20"/>
    <mergeCell ref="G7:H7"/>
    <mergeCell ref="A10:D10"/>
    <mergeCell ref="A24:D24"/>
    <mergeCell ref="B13:D13"/>
    <mergeCell ref="B7:E7"/>
  </mergeCells>
  <conditionalFormatting sqref="G14">
    <cfRule type="expression" dxfId="0" priority="1">
      <formula>OR(B14="Hand Holding Object",B14="Fingertip (Bare) Holding Object",B14="Fingertip (Gloved) Holding Object")</formula>
    </cfRule>
  </conditionalFormatting>
  <dataValidations count="2">
    <dataValidation type="decimal" operator="greaterThanOrEqual" allowBlank="1" showInputMessage="1" showErrorMessage="1" errorTitle="Numbers Only" error="Please enter only numbers greater than or equal to zero in this cell." sqref="G14" xr:uid="{00000000-0002-0000-0000-000000000000}">
      <formula1>0</formula1>
    </dataValidation>
    <dataValidation type="list" allowBlank="1" showInputMessage="1" showErrorMessage="1" sqref="B14:D14" xr:uid="{00000000-0002-0000-0000-000001000000}">
      <formula1>$K$12:$K$16</formula1>
    </dataValidation>
  </dataValidations>
  <printOptions horizontalCentered="1" verticalCentered="1"/>
  <pageMargins left="0.7" right="0.7" top="0.75" bottom="0.75" header="0.3" footer="0.3"/>
  <pageSetup orientation="landscape" r:id="rId1"/>
  <headerFooter>
    <oddFooter>&amp;L&amp;"Arial,Regular"&amp;10© 2023 The Ergonomics Center&amp;R&amp;"Arial,Regular"&amp;10ErgoCenter.NCSU.edu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E36"/>
  <sheetViews>
    <sheetView zoomScaleNormal="100" workbookViewId="0">
      <selection sqref="A1:B2"/>
    </sheetView>
  </sheetViews>
  <sheetFormatPr defaultRowHeight="15" x14ac:dyDescent="0.2"/>
  <cols>
    <col min="1" max="1" width="42.7109375" style="17" customWidth="1"/>
    <col min="2" max="2" width="35.7109375" style="17" customWidth="1"/>
    <col min="3" max="16384" width="9.140625" style="17"/>
  </cols>
  <sheetData>
    <row r="1" spans="1:5" ht="23.25" customHeight="1" x14ac:dyDescent="0.2">
      <c r="A1" s="72" t="s">
        <v>34</v>
      </c>
      <c r="B1" s="72"/>
      <c r="C1" s="23"/>
    </row>
    <row r="2" spans="1:5" ht="20.25" customHeight="1" x14ac:dyDescent="0.2">
      <c r="A2" s="72"/>
      <c r="B2" s="72"/>
    </row>
    <row r="3" spans="1:5" ht="35.1" customHeight="1" thickBot="1" x14ac:dyDescent="0.25">
      <c r="A3" s="24"/>
      <c r="B3" s="27"/>
    </row>
    <row r="4" spans="1:5" ht="35.1" customHeight="1" thickTop="1" x14ac:dyDescent="0.25">
      <c r="A4" s="33" t="s">
        <v>10</v>
      </c>
      <c r="B4" s="34" t="s">
        <v>18</v>
      </c>
    </row>
    <row r="5" spans="1:5" ht="39.950000000000003" customHeight="1" x14ac:dyDescent="0.25">
      <c r="A5" s="28" t="s">
        <v>11</v>
      </c>
      <c r="B5" s="31" t="s">
        <v>13</v>
      </c>
      <c r="E5"/>
    </row>
    <row r="6" spans="1:5" ht="39.950000000000003" customHeight="1" x14ac:dyDescent="0.2">
      <c r="A6" s="28" t="s">
        <v>12</v>
      </c>
      <c r="B6" s="31" t="s">
        <v>14</v>
      </c>
    </row>
    <row r="7" spans="1:5" ht="66" customHeight="1" x14ac:dyDescent="0.2">
      <c r="A7" s="28" t="s">
        <v>22</v>
      </c>
      <c r="B7" s="39" t="s">
        <v>36</v>
      </c>
    </row>
    <row r="8" spans="1:5" ht="39.950000000000003" customHeight="1" x14ac:dyDescent="0.2">
      <c r="A8" s="29" t="s">
        <v>23</v>
      </c>
      <c r="B8" s="31" t="s">
        <v>15</v>
      </c>
    </row>
    <row r="9" spans="1:5" ht="39.950000000000003" customHeight="1" thickBot="1" x14ac:dyDescent="0.3">
      <c r="A9" s="30" t="s">
        <v>24</v>
      </c>
      <c r="B9" s="32" t="s">
        <v>17</v>
      </c>
      <c r="D9" s="25"/>
    </row>
    <row r="10" spans="1:5" ht="15.75" thickTop="1" x14ac:dyDescent="0.2"/>
    <row r="11" spans="1:5" x14ac:dyDescent="0.2">
      <c r="B11" s="40" t="s">
        <v>16</v>
      </c>
    </row>
    <row r="13" spans="1:5" x14ac:dyDescent="0.2">
      <c r="A13" s="73" t="s">
        <v>37</v>
      </c>
      <c r="B13" s="73"/>
    </row>
    <row r="14" spans="1:5" x14ac:dyDescent="0.2">
      <c r="A14" s="73"/>
      <c r="B14" s="73"/>
    </row>
    <row r="18" spans="2:2" ht="15.75" x14ac:dyDescent="0.25">
      <c r="B18"/>
    </row>
    <row r="24" spans="2:2" ht="15.75" x14ac:dyDescent="0.25">
      <c r="B24"/>
    </row>
    <row r="29" spans="2:2" ht="15.75" x14ac:dyDescent="0.25">
      <c r="B29"/>
    </row>
    <row r="36" spans="1:1" x14ac:dyDescent="0.2">
      <c r="A36" s="57" t="s">
        <v>38</v>
      </c>
    </row>
  </sheetData>
  <sheetProtection algorithmName="SHA-512" hashValue="GzR2UvgVtdcvIVq2MeiAqRUUblg3vS/HxN9/5mfueJya7W+Lfrd8uOJ/x+YvtdEdrvm3ZieLvgL6rJ6zCm0iFw==" saltValue="SXSfdZHEbvjbwcV067QMrw==" spinCount="100000" sheet="1" selectLockedCells="1"/>
  <mergeCells count="2">
    <mergeCell ref="A1:B2"/>
    <mergeCell ref="A13:B14"/>
  </mergeCells>
  <pageMargins left="0.7" right="0.7" top="0.75" bottom="0.75" header="0.3" footer="0.3"/>
  <pageSetup scale="70" orientation="landscape" r:id="rId1"/>
  <headerFooter>
    <oddFooter>&amp;L&amp;"Arial,Regular"&amp;10© 2017 The Ergonomics Center of North Carolina&amp;R&amp;"Arial,Regular"&amp;10ErgoCenter.NCSU.edu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6"/>
  <sheetViews>
    <sheetView workbookViewId="0">
      <selection activeCell="C4" sqref="C4"/>
    </sheetView>
  </sheetViews>
  <sheetFormatPr defaultRowHeight="14.25" x14ac:dyDescent="0.2"/>
  <cols>
    <col min="1" max="1" width="35.140625" style="15" bestFit="1" customWidth="1"/>
    <col min="2" max="2" width="44.140625" style="15" customWidth="1"/>
    <col min="3" max="16384" width="9.140625" style="14"/>
  </cols>
  <sheetData>
    <row r="1" spans="1:6" s="17" customFormat="1" ht="15.75" x14ac:dyDescent="0.25">
      <c r="A1" s="43" t="s">
        <v>10</v>
      </c>
      <c r="B1" s="43" t="s">
        <v>25</v>
      </c>
    </row>
    <row r="2" spans="1:6" s="22" customFormat="1" ht="159.94999999999999" customHeight="1" x14ac:dyDescent="0.2">
      <c r="A2" s="44" t="s">
        <v>11</v>
      </c>
      <c r="B2" s="45"/>
      <c r="F2" s="17"/>
    </row>
    <row r="3" spans="1:6" s="22" customFormat="1" ht="159.94999999999999" customHeight="1" x14ac:dyDescent="0.2">
      <c r="A3" s="44" t="s">
        <v>12</v>
      </c>
      <c r="B3" s="45"/>
      <c r="F3" s="17"/>
    </row>
    <row r="4" spans="1:6" s="22" customFormat="1" ht="159.94999999999999" customHeight="1" x14ac:dyDescent="0.2">
      <c r="A4" s="44" t="s">
        <v>22</v>
      </c>
      <c r="B4" s="45"/>
      <c r="F4" s="17"/>
    </row>
    <row r="5" spans="1:6" s="22" customFormat="1" ht="159.94999999999999" customHeight="1" x14ac:dyDescent="0.2">
      <c r="A5" s="46" t="s">
        <v>23</v>
      </c>
      <c r="B5" s="45"/>
      <c r="F5" s="17"/>
    </row>
    <row r="6" spans="1:6" ht="159.94999999999999" customHeight="1" x14ac:dyDescent="0.2">
      <c r="A6" s="46" t="s">
        <v>24</v>
      </c>
      <c r="B6" s="47"/>
      <c r="F6" s="17"/>
    </row>
  </sheetData>
  <sheetProtection selectLockedCells="1"/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3"/>
  <sheetViews>
    <sheetView workbookViewId="0">
      <selection sqref="A1:F1"/>
    </sheetView>
  </sheetViews>
  <sheetFormatPr defaultRowHeight="14.25" x14ac:dyDescent="0.2"/>
  <cols>
    <col min="1" max="3" width="12.7109375" style="14" customWidth="1"/>
    <col min="4" max="4" width="19.7109375" style="14" customWidth="1"/>
    <col min="5" max="5" width="12.7109375" style="14" bestFit="1" customWidth="1"/>
    <col min="6" max="6" width="12.5703125" style="14" bestFit="1" customWidth="1"/>
    <col min="7" max="16384" width="9.140625" style="14"/>
  </cols>
  <sheetData>
    <row r="1" spans="1:6" ht="20.25" x14ac:dyDescent="0.3">
      <c r="A1" s="74" t="s">
        <v>32</v>
      </c>
      <c r="B1" s="74"/>
      <c r="C1" s="74"/>
      <c r="D1" s="74"/>
      <c r="E1" s="74"/>
      <c r="F1" s="74"/>
    </row>
    <row r="3" spans="1:6" ht="30" x14ac:dyDescent="0.25">
      <c r="A3" s="41" t="s">
        <v>20</v>
      </c>
      <c r="B3" s="41" t="s">
        <v>28</v>
      </c>
      <c r="C3" s="52" t="s">
        <v>27</v>
      </c>
      <c r="D3" s="52" t="s">
        <v>29</v>
      </c>
      <c r="E3" s="52" t="s">
        <v>30</v>
      </c>
      <c r="F3" s="52" t="s">
        <v>31</v>
      </c>
    </row>
    <row r="4" spans="1:6" x14ac:dyDescent="0.2">
      <c r="A4" s="42">
        <v>0</v>
      </c>
      <c r="B4" s="42">
        <f>IF(AND(A4&gt;=0,A4&lt;=1.5),A4+3,
IF(AND(A4&gt;1.5,A4&lt;=2.5),5,
IF(AND(A4&gt;2.5,A4&lt;=3.5),5.5,
IF(AND(A4&gt;3.5),A4+2,
"Error"))))</f>
        <v>3</v>
      </c>
      <c r="C4" s="42">
        <v>3</v>
      </c>
      <c r="D4" s="54">
        <f>C4-A4</f>
        <v>3</v>
      </c>
      <c r="E4" s="15" t="str">
        <f>IF(B4=C4, "Yes", "")</f>
        <v>Yes</v>
      </c>
      <c r="F4" s="15" t="str">
        <f>IF(B4&gt;C4,"Yes","")</f>
        <v/>
      </c>
    </row>
    <row r="5" spans="1:6" x14ac:dyDescent="0.2">
      <c r="A5" s="42">
        <v>0.5</v>
      </c>
      <c r="B5" s="42">
        <f t="shared" ref="B5:B43" si="0">IF(AND(A5&gt;=0,A5&lt;=1.5),A5+3,
IF(AND(A5&gt;1.5,A5&lt;=2.5),5,
IF(AND(A5&gt;2.5,A5&lt;=3.5),5.5,
IF(AND(A5&gt;3.5),A5+2,
"Error"))))</f>
        <v>3.5</v>
      </c>
      <c r="C5" s="42">
        <v>3.5</v>
      </c>
      <c r="D5" s="54">
        <f t="shared" ref="D5:D43" si="1">C5-A5</f>
        <v>3</v>
      </c>
      <c r="E5" s="15" t="str">
        <f t="shared" ref="E5:E43" si="2">IF(B5=C5, "Yes", "")</f>
        <v>Yes</v>
      </c>
      <c r="F5" s="15" t="str">
        <f t="shared" ref="F5:F43" si="3">IF(B5&gt;C5,"Yes","")</f>
        <v/>
      </c>
    </row>
    <row r="6" spans="1:6" x14ac:dyDescent="0.2">
      <c r="A6" s="42">
        <v>1</v>
      </c>
      <c r="B6" s="42">
        <f t="shared" si="0"/>
        <v>4</v>
      </c>
      <c r="C6" s="42">
        <v>4</v>
      </c>
      <c r="D6" s="54">
        <f t="shared" si="1"/>
        <v>3</v>
      </c>
      <c r="E6" s="15" t="str">
        <f t="shared" si="2"/>
        <v>Yes</v>
      </c>
      <c r="F6" s="15" t="str">
        <f t="shared" si="3"/>
        <v/>
      </c>
    </row>
    <row r="7" spans="1:6" x14ac:dyDescent="0.2">
      <c r="A7" s="42">
        <v>1.5</v>
      </c>
      <c r="B7" s="42">
        <f t="shared" si="0"/>
        <v>4.5</v>
      </c>
      <c r="C7" s="50">
        <v>4.5</v>
      </c>
      <c r="D7" s="54">
        <f t="shared" si="1"/>
        <v>3</v>
      </c>
      <c r="E7" s="15" t="str">
        <f t="shared" si="2"/>
        <v>Yes</v>
      </c>
      <c r="F7" s="15" t="str">
        <f t="shared" si="3"/>
        <v/>
      </c>
    </row>
    <row r="8" spans="1:6" x14ac:dyDescent="0.2">
      <c r="A8" s="42">
        <v>1.6</v>
      </c>
      <c r="B8" s="42">
        <f t="shared" si="0"/>
        <v>5</v>
      </c>
      <c r="C8" s="51">
        <v>4.5999999999999996</v>
      </c>
      <c r="D8" s="54">
        <f t="shared" si="1"/>
        <v>2.9999999999999996</v>
      </c>
      <c r="E8" s="15" t="str">
        <f t="shared" si="2"/>
        <v/>
      </c>
      <c r="F8" s="15" t="str">
        <f t="shared" si="3"/>
        <v>Yes</v>
      </c>
    </row>
    <row r="9" spans="1:6" x14ac:dyDescent="0.2">
      <c r="A9" s="42">
        <v>1.7</v>
      </c>
      <c r="B9" s="42">
        <f t="shared" si="0"/>
        <v>5</v>
      </c>
      <c r="C9" s="51">
        <v>4.7</v>
      </c>
      <c r="D9" s="54">
        <f t="shared" si="1"/>
        <v>3</v>
      </c>
      <c r="E9" s="15" t="str">
        <f t="shared" si="2"/>
        <v/>
      </c>
      <c r="F9" s="15" t="str">
        <f t="shared" si="3"/>
        <v>Yes</v>
      </c>
    </row>
    <row r="10" spans="1:6" x14ac:dyDescent="0.2">
      <c r="A10" s="15">
        <v>1.75</v>
      </c>
      <c r="B10" s="42">
        <f t="shared" si="0"/>
        <v>5</v>
      </c>
      <c r="C10" s="51">
        <v>4.75</v>
      </c>
      <c r="D10" s="54">
        <f t="shared" si="1"/>
        <v>3</v>
      </c>
      <c r="E10" s="15" t="str">
        <f t="shared" si="2"/>
        <v/>
      </c>
      <c r="F10" s="15" t="str">
        <f t="shared" si="3"/>
        <v>Yes</v>
      </c>
    </row>
    <row r="11" spans="1:6" x14ac:dyDescent="0.2">
      <c r="A11" s="42">
        <v>1.8</v>
      </c>
      <c r="B11" s="42">
        <f t="shared" si="0"/>
        <v>5</v>
      </c>
      <c r="C11" s="51">
        <v>4.8</v>
      </c>
      <c r="D11" s="54">
        <f t="shared" si="1"/>
        <v>3</v>
      </c>
      <c r="E11" s="15" t="str">
        <f t="shared" si="2"/>
        <v/>
      </c>
      <c r="F11" s="15" t="str">
        <f t="shared" si="3"/>
        <v>Yes</v>
      </c>
    </row>
    <row r="12" spans="1:6" x14ac:dyDescent="0.2">
      <c r="A12" s="42">
        <v>1.9</v>
      </c>
      <c r="B12" s="42">
        <f t="shared" si="0"/>
        <v>5</v>
      </c>
      <c r="C12" s="51">
        <v>4.9000000000000004</v>
      </c>
      <c r="D12" s="54">
        <f t="shared" si="1"/>
        <v>3.0000000000000004</v>
      </c>
      <c r="E12" s="15" t="str">
        <f t="shared" si="2"/>
        <v/>
      </c>
      <c r="F12" s="15" t="str">
        <f t="shared" si="3"/>
        <v>Yes</v>
      </c>
    </row>
    <row r="13" spans="1:6" x14ac:dyDescent="0.2">
      <c r="A13" s="42">
        <v>2</v>
      </c>
      <c r="B13" s="42">
        <f t="shared" si="0"/>
        <v>5</v>
      </c>
      <c r="C13" s="50">
        <v>4.5</v>
      </c>
      <c r="D13" s="53">
        <f t="shared" si="1"/>
        <v>2.5</v>
      </c>
      <c r="E13" s="15" t="str">
        <f t="shared" si="2"/>
        <v/>
      </c>
      <c r="F13" s="15" t="str">
        <f t="shared" si="3"/>
        <v>Yes</v>
      </c>
    </row>
    <row r="14" spans="1:6" x14ac:dyDescent="0.2">
      <c r="A14" s="42">
        <v>2.5</v>
      </c>
      <c r="B14" s="42">
        <f t="shared" si="0"/>
        <v>5</v>
      </c>
      <c r="C14" s="50">
        <v>5</v>
      </c>
      <c r="D14" s="53">
        <f t="shared" si="1"/>
        <v>2.5</v>
      </c>
      <c r="E14" s="15" t="str">
        <f t="shared" si="2"/>
        <v>Yes</v>
      </c>
      <c r="F14" s="15" t="str">
        <f t="shared" si="3"/>
        <v/>
      </c>
    </row>
    <row r="15" spans="1:6" x14ac:dyDescent="0.2">
      <c r="A15" s="42">
        <v>2.6</v>
      </c>
      <c r="B15" s="42">
        <f t="shared" si="0"/>
        <v>5.5</v>
      </c>
      <c r="C15" s="50">
        <v>5.0999999999999996</v>
      </c>
      <c r="D15" s="53">
        <f t="shared" si="1"/>
        <v>2.4999999999999996</v>
      </c>
      <c r="E15" s="15" t="str">
        <f t="shared" si="2"/>
        <v/>
      </c>
      <c r="F15" s="15" t="str">
        <f t="shared" si="3"/>
        <v>Yes</v>
      </c>
    </row>
    <row r="16" spans="1:6" x14ac:dyDescent="0.2">
      <c r="A16" s="42">
        <v>2.7</v>
      </c>
      <c r="B16" s="42">
        <f t="shared" si="0"/>
        <v>5.5</v>
      </c>
      <c r="C16" s="50">
        <v>5.2</v>
      </c>
      <c r="D16" s="53">
        <f t="shared" si="1"/>
        <v>2.5</v>
      </c>
      <c r="E16" s="15" t="str">
        <f t="shared" si="2"/>
        <v/>
      </c>
      <c r="F16" s="15" t="str">
        <f t="shared" si="3"/>
        <v>Yes</v>
      </c>
    </row>
    <row r="17" spans="1:6" x14ac:dyDescent="0.2">
      <c r="A17" s="42">
        <v>2.8</v>
      </c>
      <c r="B17" s="42">
        <f t="shared" si="0"/>
        <v>5.5</v>
      </c>
      <c r="C17" s="50">
        <v>5.3</v>
      </c>
      <c r="D17" s="53">
        <f t="shared" si="1"/>
        <v>2.5</v>
      </c>
      <c r="E17" s="15" t="str">
        <f t="shared" si="2"/>
        <v/>
      </c>
      <c r="F17" s="15" t="str">
        <f t="shared" si="3"/>
        <v>Yes</v>
      </c>
    </row>
    <row r="18" spans="1:6" x14ac:dyDescent="0.2">
      <c r="A18" s="42">
        <v>2.9</v>
      </c>
      <c r="B18" s="42">
        <f t="shared" si="0"/>
        <v>5.5</v>
      </c>
      <c r="C18" s="51">
        <v>5.4</v>
      </c>
      <c r="D18" s="53">
        <f t="shared" si="1"/>
        <v>2.5000000000000004</v>
      </c>
      <c r="E18" s="15" t="str">
        <f t="shared" si="2"/>
        <v/>
      </c>
      <c r="F18" s="15" t="str">
        <f t="shared" si="3"/>
        <v>Yes</v>
      </c>
    </row>
    <row r="19" spans="1:6" x14ac:dyDescent="0.2">
      <c r="A19" s="42">
        <v>3</v>
      </c>
      <c r="B19" s="42">
        <f t="shared" si="0"/>
        <v>5.5</v>
      </c>
      <c r="C19" s="50">
        <v>5</v>
      </c>
      <c r="D19" s="55">
        <f t="shared" si="1"/>
        <v>2</v>
      </c>
      <c r="E19" s="15" t="str">
        <f t="shared" si="2"/>
        <v/>
      </c>
      <c r="F19" s="15" t="str">
        <f t="shared" si="3"/>
        <v>Yes</v>
      </c>
    </row>
    <row r="20" spans="1:6" x14ac:dyDescent="0.2">
      <c r="A20" s="42">
        <v>3.5</v>
      </c>
      <c r="B20" s="42">
        <f t="shared" si="0"/>
        <v>5.5</v>
      </c>
      <c r="C20" s="42">
        <v>5.5</v>
      </c>
      <c r="D20" s="55">
        <f t="shared" si="1"/>
        <v>2</v>
      </c>
      <c r="E20" s="15" t="str">
        <f t="shared" si="2"/>
        <v>Yes</v>
      </c>
      <c r="F20" s="15" t="str">
        <f t="shared" si="3"/>
        <v/>
      </c>
    </row>
    <row r="21" spans="1:6" x14ac:dyDescent="0.2">
      <c r="A21" s="42">
        <v>4</v>
      </c>
      <c r="B21" s="42">
        <f t="shared" si="0"/>
        <v>6</v>
      </c>
      <c r="C21" s="42">
        <v>6</v>
      </c>
      <c r="D21" s="55">
        <f t="shared" si="1"/>
        <v>2</v>
      </c>
      <c r="E21" s="15" t="str">
        <f t="shared" si="2"/>
        <v>Yes</v>
      </c>
      <c r="F21" s="15" t="str">
        <f t="shared" si="3"/>
        <v/>
      </c>
    </row>
    <row r="22" spans="1:6" x14ac:dyDescent="0.2">
      <c r="A22" s="42">
        <v>4.5</v>
      </c>
      <c r="B22" s="42">
        <f t="shared" si="0"/>
        <v>6.5</v>
      </c>
      <c r="C22" s="42">
        <v>6.5</v>
      </c>
      <c r="D22" s="55">
        <f t="shared" si="1"/>
        <v>2</v>
      </c>
      <c r="E22" s="15" t="str">
        <f t="shared" si="2"/>
        <v>Yes</v>
      </c>
      <c r="F22" s="15" t="str">
        <f t="shared" si="3"/>
        <v/>
      </c>
    </row>
    <row r="23" spans="1:6" x14ac:dyDescent="0.2">
      <c r="A23" s="42">
        <v>5</v>
      </c>
      <c r="B23" s="42">
        <f t="shared" si="0"/>
        <v>7</v>
      </c>
      <c r="C23" s="42">
        <v>7</v>
      </c>
      <c r="D23" s="55">
        <f t="shared" si="1"/>
        <v>2</v>
      </c>
      <c r="E23" s="15" t="str">
        <f t="shared" si="2"/>
        <v>Yes</v>
      </c>
      <c r="F23" s="15" t="str">
        <f t="shared" si="3"/>
        <v/>
      </c>
    </row>
    <row r="24" spans="1:6" x14ac:dyDescent="0.2">
      <c r="A24" s="42">
        <v>5.5</v>
      </c>
      <c r="B24" s="42">
        <f t="shared" si="0"/>
        <v>7.5</v>
      </c>
      <c r="C24" s="42">
        <v>7.5</v>
      </c>
      <c r="D24" s="55">
        <f t="shared" si="1"/>
        <v>2</v>
      </c>
      <c r="E24" s="15" t="str">
        <f t="shared" si="2"/>
        <v>Yes</v>
      </c>
      <c r="F24" s="15" t="str">
        <f t="shared" si="3"/>
        <v/>
      </c>
    </row>
    <row r="25" spans="1:6" x14ac:dyDescent="0.2">
      <c r="A25" s="42">
        <v>6</v>
      </c>
      <c r="B25" s="42">
        <f t="shared" si="0"/>
        <v>8</v>
      </c>
      <c r="C25" s="42">
        <v>8</v>
      </c>
      <c r="D25" s="55">
        <f t="shared" si="1"/>
        <v>2</v>
      </c>
      <c r="E25" s="15" t="str">
        <f t="shared" si="2"/>
        <v>Yes</v>
      </c>
      <c r="F25" s="15" t="str">
        <f t="shared" si="3"/>
        <v/>
      </c>
    </row>
    <row r="26" spans="1:6" x14ac:dyDescent="0.2">
      <c r="A26" s="42">
        <v>6.5</v>
      </c>
      <c r="B26" s="42">
        <f t="shared" si="0"/>
        <v>8.5</v>
      </c>
      <c r="C26" s="42">
        <v>8.5</v>
      </c>
      <c r="D26" s="55">
        <f t="shared" si="1"/>
        <v>2</v>
      </c>
      <c r="E26" s="15" t="str">
        <f t="shared" si="2"/>
        <v>Yes</v>
      </c>
      <c r="F26" s="15" t="str">
        <f t="shared" si="3"/>
        <v/>
      </c>
    </row>
    <row r="27" spans="1:6" x14ac:dyDescent="0.2">
      <c r="A27" s="42">
        <v>7</v>
      </c>
      <c r="B27" s="42">
        <f t="shared" si="0"/>
        <v>9</v>
      </c>
      <c r="C27" s="42">
        <v>9</v>
      </c>
      <c r="D27" s="55">
        <f t="shared" si="1"/>
        <v>2</v>
      </c>
      <c r="E27" s="15" t="str">
        <f t="shared" si="2"/>
        <v>Yes</v>
      </c>
      <c r="F27" s="15" t="str">
        <f t="shared" si="3"/>
        <v/>
      </c>
    </row>
    <row r="28" spans="1:6" x14ac:dyDescent="0.2">
      <c r="A28" s="42">
        <v>7.5</v>
      </c>
      <c r="B28" s="42">
        <f t="shared" si="0"/>
        <v>9.5</v>
      </c>
      <c r="C28" s="42">
        <v>9.5</v>
      </c>
      <c r="D28" s="55">
        <f t="shared" si="1"/>
        <v>2</v>
      </c>
      <c r="E28" s="15" t="str">
        <f t="shared" si="2"/>
        <v>Yes</v>
      </c>
      <c r="F28" s="15" t="str">
        <f t="shared" si="3"/>
        <v/>
      </c>
    </row>
    <row r="29" spans="1:6" x14ac:dyDescent="0.2">
      <c r="A29" s="42">
        <v>8</v>
      </c>
      <c r="B29" s="42">
        <f t="shared" si="0"/>
        <v>10</v>
      </c>
      <c r="C29" s="42">
        <v>10</v>
      </c>
      <c r="D29" s="55">
        <f t="shared" si="1"/>
        <v>2</v>
      </c>
      <c r="E29" s="15" t="str">
        <f t="shared" si="2"/>
        <v>Yes</v>
      </c>
      <c r="F29" s="15" t="str">
        <f t="shared" si="3"/>
        <v/>
      </c>
    </row>
    <row r="30" spans="1:6" x14ac:dyDescent="0.2">
      <c r="A30" s="42">
        <v>8.5</v>
      </c>
      <c r="B30" s="42">
        <f t="shared" si="0"/>
        <v>10.5</v>
      </c>
      <c r="C30" s="42">
        <v>10.5</v>
      </c>
      <c r="D30" s="55">
        <f t="shared" si="1"/>
        <v>2</v>
      </c>
      <c r="E30" s="15" t="str">
        <f t="shared" si="2"/>
        <v>Yes</v>
      </c>
      <c r="F30" s="15" t="str">
        <f t="shared" si="3"/>
        <v/>
      </c>
    </row>
    <row r="31" spans="1:6" x14ac:dyDescent="0.2">
      <c r="A31" s="42">
        <v>9</v>
      </c>
      <c r="B31" s="42">
        <f t="shared" si="0"/>
        <v>11</v>
      </c>
      <c r="C31" s="42">
        <v>11</v>
      </c>
      <c r="D31" s="55">
        <f t="shared" si="1"/>
        <v>2</v>
      </c>
      <c r="E31" s="15" t="str">
        <f t="shared" si="2"/>
        <v>Yes</v>
      </c>
      <c r="F31" s="15" t="str">
        <f t="shared" si="3"/>
        <v/>
      </c>
    </row>
    <row r="32" spans="1:6" x14ac:dyDescent="0.2">
      <c r="A32" s="42">
        <v>9.5</v>
      </c>
      <c r="B32" s="42">
        <f t="shared" si="0"/>
        <v>11.5</v>
      </c>
      <c r="C32" s="42">
        <v>11.5</v>
      </c>
      <c r="D32" s="55">
        <f t="shared" si="1"/>
        <v>2</v>
      </c>
      <c r="E32" s="15" t="str">
        <f t="shared" si="2"/>
        <v>Yes</v>
      </c>
      <c r="F32" s="15" t="str">
        <f t="shared" si="3"/>
        <v/>
      </c>
    </row>
    <row r="33" spans="1:6" x14ac:dyDescent="0.2">
      <c r="A33" s="42">
        <v>10</v>
      </c>
      <c r="B33" s="42">
        <f t="shared" si="0"/>
        <v>12</v>
      </c>
      <c r="C33" s="42">
        <v>12</v>
      </c>
      <c r="D33" s="55">
        <f t="shared" si="1"/>
        <v>2</v>
      </c>
      <c r="E33" s="15" t="str">
        <f t="shared" si="2"/>
        <v>Yes</v>
      </c>
      <c r="F33" s="15" t="str">
        <f t="shared" si="3"/>
        <v/>
      </c>
    </row>
    <row r="34" spans="1:6" x14ac:dyDescent="0.2">
      <c r="A34" s="42">
        <v>10.5</v>
      </c>
      <c r="B34" s="42">
        <f t="shared" si="0"/>
        <v>12.5</v>
      </c>
      <c r="C34" s="42">
        <v>12.5</v>
      </c>
      <c r="D34" s="55">
        <f t="shared" si="1"/>
        <v>2</v>
      </c>
      <c r="E34" s="15" t="str">
        <f t="shared" si="2"/>
        <v>Yes</v>
      </c>
      <c r="F34" s="15" t="str">
        <f t="shared" si="3"/>
        <v/>
      </c>
    </row>
    <row r="35" spans="1:6" x14ac:dyDescent="0.2">
      <c r="A35" s="42">
        <v>11</v>
      </c>
      <c r="B35" s="42">
        <f t="shared" si="0"/>
        <v>13</v>
      </c>
      <c r="C35" s="42">
        <v>13</v>
      </c>
      <c r="D35" s="55">
        <f t="shared" si="1"/>
        <v>2</v>
      </c>
      <c r="E35" s="15" t="str">
        <f t="shared" si="2"/>
        <v>Yes</v>
      </c>
      <c r="F35" s="15" t="str">
        <f t="shared" si="3"/>
        <v/>
      </c>
    </row>
    <row r="36" spans="1:6" x14ac:dyDescent="0.2">
      <c r="A36" s="42">
        <v>11.5</v>
      </c>
      <c r="B36" s="42">
        <f t="shared" si="0"/>
        <v>13.5</v>
      </c>
      <c r="C36" s="42">
        <v>13.5</v>
      </c>
      <c r="D36" s="55">
        <f t="shared" si="1"/>
        <v>2</v>
      </c>
      <c r="E36" s="15" t="str">
        <f t="shared" si="2"/>
        <v>Yes</v>
      </c>
      <c r="F36" s="15" t="str">
        <f t="shared" si="3"/>
        <v/>
      </c>
    </row>
    <row r="37" spans="1:6" x14ac:dyDescent="0.2">
      <c r="A37" s="42">
        <v>12</v>
      </c>
      <c r="B37" s="42">
        <f t="shared" si="0"/>
        <v>14</v>
      </c>
      <c r="C37" s="42">
        <v>14</v>
      </c>
      <c r="D37" s="55">
        <f t="shared" si="1"/>
        <v>2</v>
      </c>
      <c r="E37" s="15" t="str">
        <f t="shared" si="2"/>
        <v>Yes</v>
      </c>
      <c r="F37" s="15" t="str">
        <f t="shared" si="3"/>
        <v/>
      </c>
    </row>
    <row r="38" spans="1:6" x14ac:dyDescent="0.2">
      <c r="A38" s="42">
        <v>12.5</v>
      </c>
      <c r="B38" s="42">
        <f t="shared" si="0"/>
        <v>14.5</v>
      </c>
      <c r="C38" s="42">
        <v>14.5</v>
      </c>
      <c r="D38" s="55">
        <f t="shared" si="1"/>
        <v>2</v>
      </c>
      <c r="E38" s="15" t="str">
        <f t="shared" si="2"/>
        <v>Yes</v>
      </c>
      <c r="F38" s="15" t="str">
        <f t="shared" si="3"/>
        <v/>
      </c>
    </row>
    <row r="39" spans="1:6" x14ac:dyDescent="0.2">
      <c r="A39" s="42">
        <v>13</v>
      </c>
      <c r="B39" s="42">
        <f t="shared" si="0"/>
        <v>15</v>
      </c>
      <c r="C39" s="42">
        <v>15</v>
      </c>
      <c r="D39" s="55">
        <f t="shared" si="1"/>
        <v>2</v>
      </c>
      <c r="E39" s="15" t="str">
        <f t="shared" si="2"/>
        <v>Yes</v>
      </c>
      <c r="F39" s="15" t="str">
        <f t="shared" si="3"/>
        <v/>
      </c>
    </row>
    <row r="40" spans="1:6" x14ac:dyDescent="0.2">
      <c r="A40" s="42">
        <v>13.5</v>
      </c>
      <c r="B40" s="42">
        <f t="shared" si="0"/>
        <v>15.5</v>
      </c>
      <c r="C40" s="42">
        <v>15.5</v>
      </c>
      <c r="D40" s="55">
        <f t="shared" si="1"/>
        <v>2</v>
      </c>
      <c r="E40" s="15" t="str">
        <f t="shared" si="2"/>
        <v>Yes</v>
      </c>
      <c r="F40" s="15" t="str">
        <f t="shared" si="3"/>
        <v/>
      </c>
    </row>
    <row r="41" spans="1:6" x14ac:dyDescent="0.2">
      <c r="A41" s="42">
        <v>14</v>
      </c>
      <c r="B41" s="42">
        <f t="shared" si="0"/>
        <v>16</v>
      </c>
      <c r="C41" s="42">
        <v>16</v>
      </c>
      <c r="D41" s="55">
        <f t="shared" si="1"/>
        <v>2</v>
      </c>
      <c r="E41" s="15" t="str">
        <f t="shared" si="2"/>
        <v>Yes</v>
      </c>
      <c r="F41" s="15" t="str">
        <f t="shared" si="3"/>
        <v/>
      </c>
    </row>
    <row r="42" spans="1:6" x14ac:dyDescent="0.2">
      <c r="A42" s="42">
        <v>14.5</v>
      </c>
      <c r="B42" s="42">
        <f t="shared" si="0"/>
        <v>16.5</v>
      </c>
      <c r="C42" s="42">
        <v>16.5</v>
      </c>
      <c r="D42" s="55">
        <f t="shared" si="1"/>
        <v>2</v>
      </c>
      <c r="E42" s="15" t="str">
        <f t="shared" si="2"/>
        <v>Yes</v>
      </c>
      <c r="F42" s="15" t="str">
        <f t="shared" si="3"/>
        <v/>
      </c>
    </row>
    <row r="43" spans="1:6" x14ac:dyDescent="0.2">
      <c r="A43" s="42">
        <v>15</v>
      </c>
      <c r="B43" s="42">
        <f t="shared" si="0"/>
        <v>17</v>
      </c>
      <c r="C43" s="42">
        <v>17</v>
      </c>
      <c r="D43" s="55">
        <f t="shared" si="1"/>
        <v>2</v>
      </c>
      <c r="E43" s="15" t="str">
        <f t="shared" si="2"/>
        <v>Yes</v>
      </c>
      <c r="F43" s="15" t="str">
        <f t="shared" si="3"/>
        <v/>
      </c>
    </row>
  </sheetData>
  <sheetProtection password="C989" sheet="1" objects="1" scenarios="1" selectLockedCells="1"/>
  <mergeCells count="1">
    <mergeCell ref="A1:F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Hand-Arm Clearance Calc</vt:lpstr>
      <vt:lpstr>Hand-Arm Clearance Table</vt:lpstr>
      <vt:lpstr>Pics</vt:lpstr>
      <vt:lpstr>Hand Clearance edgar Data</vt:lpstr>
    </vt:vector>
  </TitlesOfParts>
  <Company>NC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ECNC (GD)</dc:creator>
  <cp:lastModifiedBy>Gary L Downey</cp:lastModifiedBy>
  <cp:lastPrinted>2017-02-06T18:28:20Z</cp:lastPrinted>
  <dcterms:created xsi:type="dcterms:W3CDTF">2014-05-07T13:34:09Z</dcterms:created>
  <dcterms:modified xsi:type="dcterms:W3CDTF">2024-03-22T23:38:30Z</dcterms:modified>
</cp:coreProperties>
</file>